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Беляева11" sheetId="1" r:id="rId1"/>
  </sheets>
  <calcPr calcId="145621"/>
</workbook>
</file>

<file path=xl/calcChain.xml><?xml version="1.0" encoding="utf-8"?>
<calcChain xmlns="http://schemas.openxmlformats.org/spreadsheetml/2006/main">
  <c r="H128" i="1" l="1"/>
  <c r="H129" i="1" s="1"/>
  <c r="H125" i="1"/>
  <c r="H124" i="1"/>
  <c r="H123" i="1"/>
  <c r="H122" i="1"/>
  <c r="H121" i="1"/>
  <c r="H120" i="1"/>
  <c r="H119" i="1"/>
  <c r="H126" i="1" s="1"/>
  <c r="H116" i="1"/>
  <c r="H115" i="1"/>
  <c r="H114" i="1"/>
  <c r="H113" i="1"/>
  <c r="H112" i="1"/>
  <c r="H111" i="1"/>
  <c r="H110" i="1"/>
  <c r="H109" i="1"/>
  <c r="H108" i="1"/>
  <c r="H117" i="1" s="1"/>
  <c r="H105" i="1"/>
  <c r="H104" i="1"/>
  <c r="H103" i="1"/>
  <c r="H102" i="1"/>
  <c r="H106" i="1" s="1"/>
  <c r="H101" i="1"/>
  <c r="H97" i="1"/>
  <c r="H96" i="1"/>
  <c r="H95" i="1"/>
  <c r="H94" i="1"/>
  <c r="H93" i="1"/>
  <c r="H92" i="1"/>
  <c r="H91" i="1"/>
  <c r="H90" i="1"/>
  <c r="H89" i="1"/>
  <c r="H98" i="1" s="1"/>
  <c r="H85" i="1"/>
  <c r="H84" i="1"/>
  <c r="H83" i="1"/>
  <c r="H82" i="1"/>
  <c r="H86" i="1" s="1"/>
  <c r="H81" i="1"/>
  <c r="H80" i="1"/>
  <c r="H79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75" i="1" s="1"/>
  <c r="H58" i="1"/>
  <c r="H57" i="1"/>
  <c r="H56" i="1"/>
  <c r="H55" i="1"/>
  <c r="H54" i="1"/>
  <c r="H59" i="1" s="1"/>
  <c r="H50" i="1"/>
  <c r="H49" i="1"/>
  <c r="H48" i="1"/>
  <c r="H47" i="1"/>
  <c r="H46" i="1"/>
  <c r="H45" i="1"/>
  <c r="H44" i="1"/>
  <c r="H43" i="1"/>
  <c r="H42" i="1"/>
  <c r="H41" i="1"/>
  <c r="H40" i="1"/>
  <c r="H39" i="1"/>
  <c r="H51" i="1" s="1"/>
  <c r="H35" i="1"/>
  <c r="H34" i="1"/>
  <c r="H33" i="1"/>
  <c r="H32" i="1"/>
  <c r="H31" i="1"/>
  <c r="H30" i="1"/>
  <c r="H29" i="1"/>
  <c r="H28" i="1"/>
  <c r="H36" i="1" s="1"/>
  <c r="H24" i="1"/>
  <c r="H23" i="1"/>
  <c r="H22" i="1"/>
  <c r="H21" i="1"/>
  <c r="H20" i="1"/>
  <c r="H19" i="1"/>
  <c r="H18" i="1"/>
  <c r="H17" i="1"/>
  <c r="H16" i="1"/>
  <c r="H15" i="1"/>
  <c r="H14" i="1"/>
  <c r="H25" i="1" s="1"/>
  <c r="H10" i="1"/>
  <c r="H9" i="1"/>
  <c r="H8" i="1"/>
  <c r="H7" i="1"/>
  <c r="H6" i="1"/>
  <c r="H11" i="1" s="1"/>
  <c r="H131" i="1" l="1"/>
</calcChain>
</file>

<file path=xl/sharedStrings.xml><?xml version="1.0" encoding="utf-8"?>
<sst xmlns="http://schemas.openxmlformats.org/spreadsheetml/2006/main" count="289" uniqueCount="171">
  <si>
    <t>Приложение к п.п.  7.6</t>
  </si>
  <si>
    <t>о выполненных работах и списании материалов в жилом доме:</t>
  </si>
  <si>
    <t>Беляева 11</t>
  </si>
  <si>
    <t>в январе  2018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</si>
  <si>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</si>
  <si>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</si>
  <si>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</si>
  <si>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</si>
  <si>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</si>
  <si>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</si>
  <si>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</si>
  <si>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</si>
  <si>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2.2.1.3 т 16</t>
  </si>
  <si>
    <t>100шт-100</t>
  </si>
  <si>
    <t>Установка решеток на т/п(20шт)</t>
  </si>
  <si>
    <t>Арматура 12</t>
  </si>
  <si>
    <t>м</t>
  </si>
  <si>
    <t>2.2.2.1т20пр</t>
  </si>
  <si>
    <t>100м-2,9кг</t>
  </si>
  <si>
    <t xml:space="preserve">( с применением сварки) </t>
  </si>
  <si>
    <t xml:space="preserve">Электроды </t>
  </si>
  <si>
    <t>кг</t>
  </si>
  <si>
    <t>Замена замка в м/к 1 п</t>
  </si>
  <si>
    <t>Замок дисковый ВС-4А</t>
  </si>
  <si>
    <t>шт</t>
  </si>
  <si>
    <t>Сварочные работы по устан решеток</t>
  </si>
  <si>
    <t>на тех.</t>
  </si>
  <si>
    <t>ч/час</t>
  </si>
  <si>
    <t>Итого:</t>
  </si>
  <si>
    <t>в феврале  2018 года</t>
  </si>
  <si>
    <t xml:space="preserve">Посытка тротуара пескопастой </t>
  </si>
  <si>
    <t>Соль</t>
  </si>
  <si>
    <t>Изготовление и установка рещеток</t>
  </si>
  <si>
    <t>Уголок 40*40*3</t>
  </si>
  <si>
    <t>на продухи в т/п ( 21шт) -L 96 м.п</t>
  </si>
  <si>
    <t>Полоса 40*4</t>
  </si>
  <si>
    <t>1 шт-40*46 с применением сварки</t>
  </si>
  <si>
    <t>Арматура 10</t>
  </si>
  <si>
    <t xml:space="preserve">Лист х/к (1/2) </t>
  </si>
  <si>
    <t>м2</t>
  </si>
  <si>
    <t>Электроды 3мм</t>
  </si>
  <si>
    <t>Установка манометров в р/у в теплов. Пункте</t>
  </si>
  <si>
    <t>Манометр Мпа-0-06</t>
  </si>
  <si>
    <t>2.2.2.1т37 пр</t>
  </si>
  <si>
    <t>в кол-ве -2шт</t>
  </si>
  <si>
    <t>Манометр Мпа-1,0</t>
  </si>
  <si>
    <t>Замена эл.ламп  1п 5,1,2,8; т/п</t>
  </si>
  <si>
    <t>Лампа эл.60Вт</t>
  </si>
  <si>
    <t>Замена патрона 1п 5,8 эт</t>
  </si>
  <si>
    <t>Патрон керамич. Е-27</t>
  </si>
  <si>
    <t>2.2.2.3т53</t>
  </si>
  <si>
    <t>Изготовление решеток на продухи</t>
  </si>
  <si>
    <t>в кол-ве 21 шт ( 2 чел)</t>
  </si>
  <si>
    <t>в марте  2018 года</t>
  </si>
  <si>
    <t>Замена эл.ламп   т/п</t>
  </si>
  <si>
    <t>Замена почтового ящика для сбора</t>
  </si>
  <si>
    <t>Ящик почтов. «ЭЛИТ»мод.ПЯ01.04</t>
  </si>
  <si>
    <t>Показаний 1 под.</t>
  </si>
  <si>
    <t>Дюбель-гвоздь п/п 60*60 гриб</t>
  </si>
  <si>
    <t>2.2.8 т.124 пр</t>
  </si>
  <si>
    <t>0,16кг-1м2</t>
  </si>
  <si>
    <t>Замена выключателя 1п 2 эт</t>
  </si>
  <si>
    <t xml:space="preserve">Выключатель одноклав </t>
  </si>
  <si>
    <t>Закраска граффити на фасаде зд-ия</t>
  </si>
  <si>
    <t>Краска фасад. Латекс</t>
  </si>
  <si>
    <t>(5м)</t>
  </si>
  <si>
    <t>Профилюкс №21</t>
  </si>
  <si>
    <t>закраска граффити ; выдача краски</t>
  </si>
  <si>
    <t>в апреле 2018 года</t>
  </si>
  <si>
    <t>Побелка деревьев на придомовой тер-рии</t>
  </si>
  <si>
    <t>Известь стр.не гаш.</t>
  </si>
  <si>
    <t>Ремонт перил и ограждений с прим.</t>
  </si>
  <si>
    <t>Электроды</t>
  </si>
  <si>
    <t>сварки (L- 10м)</t>
  </si>
  <si>
    <t xml:space="preserve">Окрашивание малых форм на придомовой  </t>
  </si>
  <si>
    <t>Эмаль ПФ-115</t>
  </si>
  <si>
    <t>(выдана совету дома)</t>
  </si>
  <si>
    <t>Кисть 30*70 мм</t>
  </si>
  <si>
    <t>Кисть 50 мм</t>
  </si>
  <si>
    <t>Уайт-спирит</t>
  </si>
  <si>
    <t>л</t>
  </si>
  <si>
    <t>Окрашивание тр-да в р/у</t>
  </si>
  <si>
    <t>(12,5м2)</t>
  </si>
  <si>
    <t xml:space="preserve">Работы по побелки деревьев на придомовой </t>
  </si>
  <si>
    <t>территории</t>
  </si>
  <si>
    <t>в мае 2018 года</t>
  </si>
  <si>
    <t>Замена кранов в р/у под монометры</t>
  </si>
  <si>
    <t>Кран шаров .Ду15 Г/Г</t>
  </si>
  <si>
    <t>2.2.2.1 т23пр</t>
  </si>
  <si>
    <t xml:space="preserve">Ревизия грязевика в р/у </t>
  </si>
  <si>
    <t>Болт М 16*65</t>
  </si>
  <si>
    <t>Гайка М16</t>
  </si>
  <si>
    <t>Замена крана в т/п на с.о под кв17</t>
  </si>
  <si>
    <t xml:space="preserve">Кран шаров 1/2  рукоятка </t>
  </si>
  <si>
    <t>2.2.2.1 т26пр</t>
  </si>
  <si>
    <t>сбросники- 2шт</t>
  </si>
  <si>
    <t>Кран шаров вн/вн</t>
  </si>
  <si>
    <t>в июне 2018 года</t>
  </si>
  <si>
    <t>Частичная  замена тр-да канал в тех</t>
  </si>
  <si>
    <t>Трубадля внутр.канализ 110*1000</t>
  </si>
  <si>
    <t>под.под кв.6</t>
  </si>
  <si>
    <t>Отвод д.110*45</t>
  </si>
  <si>
    <t>Тройник 110-110-45</t>
  </si>
  <si>
    <t>100м-2,9м</t>
  </si>
  <si>
    <t>Замена выключателя 1 п 7эт</t>
  </si>
  <si>
    <t>Выключатель одноклав</t>
  </si>
  <si>
    <t>в июле 2018 года</t>
  </si>
  <si>
    <t>Монтаж и демонтаж приборов КИП</t>
  </si>
  <si>
    <t>Преобразователь давления 1,6</t>
  </si>
  <si>
    <t>Преобразователь давления 1,0</t>
  </si>
  <si>
    <t>2.2.2.3т44пр</t>
  </si>
  <si>
    <t>1м-1,02</t>
  </si>
  <si>
    <t>Блок питания БП07Б-Д3,2-24</t>
  </si>
  <si>
    <t>Замена прокладок при установки огранич.</t>
  </si>
  <si>
    <t>Техпластина ТМКЩ 4мм</t>
  </si>
  <si>
    <t>устройств- подготовка к отопит сезону</t>
  </si>
  <si>
    <t>2.2.2.3т48</t>
  </si>
  <si>
    <t>Установка выключателя в т/п</t>
  </si>
  <si>
    <t>2.2.2.3т48пр</t>
  </si>
  <si>
    <t>Замена электроламп 1п 2,5,6,7 эт</t>
  </si>
  <si>
    <t>Лампа эл 60Вт</t>
  </si>
  <si>
    <t>в августе 2018 года</t>
  </si>
  <si>
    <t xml:space="preserve">Частичная замена нижней разводки </t>
  </si>
  <si>
    <t xml:space="preserve">ливневой канализации в т/п </t>
  </si>
  <si>
    <t>под кв.1,4</t>
  </si>
  <si>
    <t>Труба для внутр.канал.. 110*1000</t>
  </si>
  <si>
    <t>Замена замка на ляда 1-го под.</t>
  </si>
  <si>
    <t>Замок навесной Palandium</t>
  </si>
  <si>
    <t>Преобразователь давления 0,6</t>
  </si>
  <si>
    <t>Замена электроламп 1п 1эт.5эт</t>
  </si>
  <si>
    <t>Замена патрона общ кор кв 86,87</t>
  </si>
  <si>
    <t>Патрон  керамич. Е-27</t>
  </si>
  <si>
    <t>в сентябре 2018 года</t>
  </si>
  <si>
    <t xml:space="preserve">Восстановление приямка с торца </t>
  </si>
  <si>
    <t>Кирпич М 125</t>
  </si>
  <si>
    <t>дома предписание  ГЖИ</t>
  </si>
  <si>
    <t xml:space="preserve">Песок </t>
  </si>
  <si>
    <t>Цемент М-500</t>
  </si>
  <si>
    <t>Замена электроламп в т/п</t>
  </si>
  <si>
    <t>Замена патронов т/п</t>
  </si>
  <si>
    <t>в октябре 2018 года</t>
  </si>
  <si>
    <t>Посыпание тротуаров в гололед</t>
  </si>
  <si>
    <t>т</t>
  </si>
  <si>
    <t>Установка светильника на 1 эт</t>
  </si>
  <si>
    <t>Светильник светдиод. РВН-РС2</t>
  </si>
  <si>
    <t>Частичная замена тр-да с.о (лежак)</t>
  </si>
  <si>
    <t>Труба 32*2,8</t>
  </si>
  <si>
    <t xml:space="preserve">м </t>
  </si>
  <si>
    <t>с применением газосварки L 2 м</t>
  </si>
  <si>
    <t>Карбид</t>
  </si>
  <si>
    <t>( 3 стыков)</t>
  </si>
  <si>
    <t>Замена электроламп  1 п восст  освещ.</t>
  </si>
  <si>
    <t>Лампа эл. 60 Вт</t>
  </si>
  <si>
    <t>Замена патрона возле кв.2 ;т/п;1-9эт</t>
  </si>
  <si>
    <t>Замена  электропровода в /п</t>
  </si>
  <si>
    <t>Кабель АВВГ 2*2,5</t>
  </si>
  <si>
    <t>Изолента ПВХ</t>
  </si>
  <si>
    <t>в ноябре 2018 года</t>
  </si>
  <si>
    <t xml:space="preserve">Восстановление отмостки  под </t>
  </si>
  <si>
    <t>входными ступенями в «Ателье»</t>
  </si>
  <si>
    <t>Противомороз добав. ЛАТЕКС</t>
  </si>
  <si>
    <t>( 4М2)</t>
  </si>
  <si>
    <t xml:space="preserve">Щебень </t>
  </si>
  <si>
    <t>Цемент М 500</t>
  </si>
  <si>
    <t>Замена эл ламп 1п 4,5,6эт и под коз</t>
  </si>
  <si>
    <t>Лампа эл. 60Вт</t>
  </si>
  <si>
    <t xml:space="preserve">Замена эл патрона 1п 3эт; </t>
  </si>
  <si>
    <t>Патрон керамич Е-27</t>
  </si>
  <si>
    <t>в декабре 2018 года</t>
  </si>
  <si>
    <t>Замена электроламп 1п -1,6,5,8,9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</si>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</sst>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\ [$руб.-419];[Red]\-#,##0.00\ [$руб.-419]"/>
  </numFmts>
  <fonts count="16">
    <font>
      <sz val="10"/>
      <name val="Arial"/>
      <family val="2"/>
      <charset val="204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" fillId="0" borderId="0" applyBorder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0" fontId="14" fillId="0" borderId="0" applyNumberFormat="0" applyFill="0" applyBorder="0" applyProtection="0">
      <alignment horizontal="center" textRotation="90"/>
    </xf>
    <xf numFmtId="0" fontId="15" fillId="0" borderId="0" applyNumberFormat="0" applyFill="0" applyBorder="0" applyAlignment="0" applyProtection="0"/>
    <xf numFmtId="166" fontId="15" fillId="0" borderId="0" applyFill="0" applyBorder="0" applyAlignment="0" applyProtection="0"/>
  </cellStyleXfs>
  <cellXfs count="50">
    <xf numFmtId="0" fontId="0" fillId="0" borderId="0" xfId="0"/>
    <xf numFmtId="0" fontId="2" fillId="0" borderId="0" xfId="1" applyNumberFormat="1" applyFont="1" applyFill="1" applyAlignment="1" applyProtection="1"/>
    <xf numFmtId="0" fontId="3" fillId="0" borderId="0" xfId="0" applyNumberFormat="1" applyFont="1" applyBorder="1" applyAlignment="1">
      <alignment horizontal="left" wrapText="1"/>
    </xf>
    <xf numFmtId="164" fontId="2" fillId="0" borderId="0" xfId="1" applyNumberFormat="1" applyFont="1" applyFill="1" applyAlignment="1" applyProtection="1"/>
    <xf numFmtId="0" fontId="2" fillId="0" borderId="0" xfId="0" applyFo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164" fontId="3" fillId="0" borderId="0" xfId="1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horizontal="center"/>
    </xf>
    <xf numFmtId="2" fontId="4" fillId="0" borderId="1" xfId="1" applyNumberFormat="1" applyFont="1" applyFill="1" applyBorder="1" applyAlignment="1" applyProtection="1">
      <alignment horizontal="center"/>
    </xf>
    <xf numFmtId="2" fontId="3" fillId="0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2" fontId="3" fillId="0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/>
    <xf numFmtId="0" fontId="0" fillId="0" borderId="1" xfId="0" applyBorder="1"/>
    <xf numFmtId="0" fontId="5" fillId="0" borderId="1" xfId="0" applyFont="1" applyBorder="1"/>
    <xf numFmtId="2" fontId="2" fillId="0" borderId="1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wrapText="1"/>
    </xf>
    <xf numFmtId="164" fontId="3" fillId="0" borderId="0" xfId="1" applyNumberFormat="1" applyFont="1" applyFill="1" applyAlignment="1" applyProtection="1"/>
    <xf numFmtId="2" fontId="3" fillId="0" borderId="2" xfId="1" applyNumberFormat="1" applyFont="1" applyFill="1" applyBorder="1" applyAlignment="1" applyProtection="1">
      <alignment horizontal="center"/>
    </xf>
    <xf numFmtId="2" fontId="6" fillId="0" borderId="1" xfId="1" applyNumberFormat="1" applyFont="1" applyFill="1" applyBorder="1" applyAlignment="1" applyProtection="1">
      <alignment horizontal="center"/>
    </xf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/>
    <xf numFmtId="2" fontId="2" fillId="0" borderId="0" xfId="0" applyNumberFormat="1" applyFont="1"/>
    <xf numFmtId="164" fontId="3" fillId="0" borderId="0" xfId="1" applyNumberFormat="1" applyFont="1" applyFill="1" applyBorder="1" applyAlignment="1" applyProtection="1"/>
    <xf numFmtId="164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1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Заголовок" xfId="18"/>
    <cellStyle name="Заголовок1" xfId="19"/>
    <cellStyle name="Обычный" xfId="0" builtinId="0"/>
    <cellStyle name="Результат" xfId="20"/>
    <cellStyle name="Результат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view="pageBreakPreview" topLeftCell="C102" zoomScaleNormal="88" zoomScaleSheetLayoutView="100" workbookViewId="0">
      <selection activeCell="H131" sqref="H131"/>
    </sheetView>
  </sheetViews>
  <sheetFormatPr defaultColWidth="11.5703125" defaultRowHeight="14.25"/>
  <cols>
    <col min="1" max="1" width="13.5703125" style="12" hidden="1" customWidth="1"/>
    <col min="2" max="2" width="11.5703125" style="12" hidden="1" customWidth="1"/>
    <col min="3" max="3" width="40" style="48" customWidth="1"/>
    <col min="4" max="4" width="28.42578125" style="12" customWidth="1"/>
    <col min="5" max="6" width="11.5703125" style="12"/>
    <col min="7" max="7" width="11.5703125" style="49"/>
    <col min="8" max="16384" width="11.5703125" style="12"/>
  </cols>
  <sheetData>
    <row r="1" spans="1:8" s="4" customFormat="1" ht="15">
      <c r="A1" s="1"/>
      <c r="B1" s="1"/>
      <c r="C1" s="2" t="s">
        <v>0</v>
      </c>
      <c r="D1" s="1"/>
      <c r="E1" s="1"/>
      <c r="F1" s="1"/>
      <c r="G1" s="3"/>
      <c r="H1" s="1"/>
    </row>
    <row r="2" spans="1:8" s="4" customFormat="1" ht="14.85" customHeight="1">
      <c r="A2" s="1"/>
      <c r="B2" s="1"/>
      <c r="C2" s="5" t="s">
        <v>1</v>
      </c>
      <c r="D2" s="5"/>
      <c r="E2" s="6" t="s">
        <v>2</v>
      </c>
      <c r="F2" s="6"/>
      <c r="G2" s="3"/>
      <c r="H2" s="1"/>
    </row>
    <row r="3" spans="1:8" s="4" customFormat="1" ht="15">
      <c r="A3" s="1"/>
      <c r="B3" s="1"/>
      <c r="C3" s="7" t="s">
        <v>3</v>
      </c>
      <c r="D3" s="1"/>
      <c r="E3" s="1"/>
      <c r="F3" s="1"/>
      <c r="G3" s="3"/>
      <c r="H3" s="1"/>
    </row>
    <row r="4" spans="1:8" ht="14.1" customHeight="1">
      <c r="A4" s="8" t="s">
        <v>4</v>
      </c>
      <c r="B4" s="9" t="s">
        <v>5</v>
      </c>
      <c r="C4" s="10" t="s">
        <v>6</v>
      </c>
      <c r="D4" s="8" t="s">
        <v>7</v>
      </c>
      <c r="E4" s="8" t="s">
        <v>8</v>
      </c>
      <c r="F4" s="9" t="s">
        <v>9</v>
      </c>
      <c r="G4" s="11" t="s">
        <v>10</v>
      </c>
      <c r="H4" s="9" t="s">
        <v>11</v>
      </c>
    </row>
    <row r="5" spans="1:8" ht="24.75" customHeight="1">
      <c r="A5" s="8"/>
      <c r="B5" s="8"/>
      <c r="C5" s="10"/>
      <c r="D5" s="8"/>
      <c r="E5" s="8"/>
      <c r="F5" s="8"/>
      <c r="G5" s="11"/>
      <c r="H5" s="9"/>
    </row>
    <row r="6" spans="1:8">
      <c r="A6" s="13" t="s">
        <v>12</v>
      </c>
      <c r="B6" s="14" t="s">
        <v>13</v>
      </c>
      <c r="C6" s="15" t="s">
        <v>14</v>
      </c>
      <c r="D6" s="15" t="s">
        <v>15</v>
      </c>
      <c r="E6" s="16" t="s">
        <v>16</v>
      </c>
      <c r="F6" s="17">
        <v>39.67</v>
      </c>
      <c r="G6" s="17">
        <v>12</v>
      </c>
      <c r="H6" s="18">
        <f t="shared" ref="H6:H10" si="0">F6*G6</f>
        <v>476.04</v>
      </c>
    </row>
    <row r="7" spans="1:8">
      <c r="A7" s="13" t="s">
        <v>17</v>
      </c>
      <c r="B7" s="14" t="s">
        <v>18</v>
      </c>
      <c r="C7" s="19" t="s">
        <v>19</v>
      </c>
      <c r="D7" s="20" t="s">
        <v>20</v>
      </c>
      <c r="E7" s="21" t="s">
        <v>21</v>
      </c>
      <c r="F7" s="22">
        <v>130</v>
      </c>
      <c r="G7" s="23">
        <v>0.25</v>
      </c>
      <c r="H7" s="18">
        <f t="shared" si="0"/>
        <v>32.5</v>
      </c>
    </row>
    <row r="8" spans="1:8">
      <c r="A8" s="13"/>
      <c r="B8" s="14">
        <v>1</v>
      </c>
      <c r="C8" s="15" t="s">
        <v>22</v>
      </c>
      <c r="D8" s="15" t="s">
        <v>23</v>
      </c>
      <c r="E8" s="16" t="s">
        <v>24</v>
      </c>
      <c r="F8" s="17">
        <v>158.76</v>
      </c>
      <c r="G8" s="17">
        <v>1</v>
      </c>
      <c r="H8" s="18">
        <f t="shared" si="0"/>
        <v>158.76</v>
      </c>
    </row>
    <row r="9" spans="1:8">
      <c r="A9" s="13"/>
      <c r="B9" s="14"/>
      <c r="C9" s="15" t="s">
        <v>25</v>
      </c>
      <c r="D9" s="15"/>
      <c r="E9" s="16"/>
      <c r="F9" s="17"/>
      <c r="G9" s="17"/>
      <c r="H9" s="18">
        <f t="shared" si="0"/>
        <v>0</v>
      </c>
    </row>
    <row r="10" spans="1:8">
      <c r="A10" s="13" t="s">
        <v>17</v>
      </c>
      <c r="B10" s="14" t="s">
        <v>18</v>
      </c>
      <c r="C10" s="15" t="s">
        <v>26</v>
      </c>
      <c r="D10" s="15"/>
      <c r="E10" s="16" t="s">
        <v>27</v>
      </c>
      <c r="F10" s="17">
        <v>77.209999999999994</v>
      </c>
      <c r="G10" s="17">
        <v>6</v>
      </c>
      <c r="H10" s="18">
        <f t="shared" si="0"/>
        <v>463.26</v>
      </c>
    </row>
    <row r="11" spans="1:8" ht="15">
      <c r="A11" s="13"/>
      <c r="B11" s="13"/>
      <c r="C11" s="24"/>
      <c r="D11" s="13"/>
      <c r="E11" s="14"/>
      <c r="F11" s="25"/>
      <c r="G11" s="26" t="s">
        <v>28</v>
      </c>
      <c r="H11" s="27">
        <f>SUM(H6:H10)</f>
        <v>1130.56</v>
      </c>
    </row>
    <row r="12" spans="1:8">
      <c r="A12" s="13"/>
      <c r="B12" s="13"/>
      <c r="C12" s="24"/>
      <c r="D12" s="13"/>
      <c r="E12" s="14"/>
      <c r="F12" s="25"/>
      <c r="G12" s="28"/>
      <c r="H12" s="25"/>
    </row>
    <row r="13" spans="1:8" s="4" customFormat="1" ht="15">
      <c r="A13" s="1"/>
      <c r="B13" s="1"/>
      <c r="C13" s="7" t="s">
        <v>29</v>
      </c>
      <c r="D13" s="1"/>
      <c r="E13" s="1"/>
      <c r="F13" s="1"/>
      <c r="G13" s="3"/>
      <c r="H13" s="1"/>
    </row>
    <row r="14" spans="1:8" s="4" customFormat="1" ht="15">
      <c r="A14" s="1"/>
      <c r="B14" s="1"/>
      <c r="C14" s="15" t="s">
        <v>30</v>
      </c>
      <c r="D14" s="15" t="s">
        <v>31</v>
      </c>
      <c r="E14" s="16" t="s">
        <v>21</v>
      </c>
      <c r="F14" s="17">
        <v>6.35</v>
      </c>
      <c r="G14" s="17">
        <v>15</v>
      </c>
      <c r="H14" s="18">
        <f t="shared" ref="H14:H24" si="1">F14*G14</f>
        <v>95.25</v>
      </c>
    </row>
    <row r="15" spans="1:8" s="4" customFormat="1" ht="15">
      <c r="A15" s="1"/>
      <c r="B15" s="1"/>
      <c r="C15" s="19" t="s">
        <v>32</v>
      </c>
      <c r="D15" s="20" t="s">
        <v>33</v>
      </c>
      <c r="E15" s="21" t="s">
        <v>16</v>
      </c>
      <c r="F15" s="22">
        <v>237.22</v>
      </c>
      <c r="G15" s="17">
        <v>18</v>
      </c>
      <c r="H15" s="18">
        <f t="shared" si="1"/>
        <v>4269.96</v>
      </c>
    </row>
    <row r="16" spans="1:8" s="4" customFormat="1" ht="15">
      <c r="A16" s="1"/>
      <c r="B16" s="1"/>
      <c r="C16" s="15" t="s">
        <v>34</v>
      </c>
      <c r="D16" s="15" t="s">
        <v>35</v>
      </c>
      <c r="E16" s="16" t="s">
        <v>16</v>
      </c>
      <c r="F16" s="17">
        <v>88.36</v>
      </c>
      <c r="G16" s="17">
        <v>78</v>
      </c>
      <c r="H16" s="18">
        <f t="shared" si="1"/>
        <v>6892.08</v>
      </c>
    </row>
    <row r="17" spans="1:8" s="4" customFormat="1" ht="15">
      <c r="A17" s="1"/>
      <c r="B17" s="1"/>
      <c r="C17" s="15" t="s">
        <v>36</v>
      </c>
      <c r="D17" s="15" t="s">
        <v>37</v>
      </c>
      <c r="E17" s="16" t="s">
        <v>16</v>
      </c>
      <c r="F17" s="17">
        <v>31.49</v>
      </c>
      <c r="G17" s="17">
        <v>11.75</v>
      </c>
      <c r="H17" s="18">
        <f t="shared" si="1"/>
        <v>370.00749999999999</v>
      </c>
    </row>
    <row r="18" spans="1:8" s="4" customFormat="1" ht="15">
      <c r="A18" s="1"/>
      <c r="B18" s="1"/>
      <c r="C18" s="15"/>
      <c r="D18" s="15" t="s">
        <v>38</v>
      </c>
      <c r="E18" s="16" t="s">
        <v>39</v>
      </c>
      <c r="F18" s="17">
        <v>862.75</v>
      </c>
      <c r="G18" s="17">
        <v>1</v>
      </c>
      <c r="H18" s="18">
        <f t="shared" si="1"/>
        <v>862.75</v>
      </c>
    </row>
    <row r="19" spans="1:8" s="4" customFormat="1" ht="15">
      <c r="A19" s="1"/>
      <c r="B19" s="1"/>
      <c r="C19" s="15"/>
      <c r="D19" s="15" t="s">
        <v>40</v>
      </c>
      <c r="E19" s="16" t="s">
        <v>21</v>
      </c>
      <c r="F19" s="17">
        <v>130</v>
      </c>
      <c r="G19" s="17">
        <v>2.79</v>
      </c>
      <c r="H19" s="18">
        <f t="shared" si="1"/>
        <v>362.7</v>
      </c>
    </row>
    <row r="20" spans="1:8">
      <c r="A20" s="29"/>
      <c r="B20" s="29"/>
      <c r="C20" s="15" t="s">
        <v>41</v>
      </c>
      <c r="D20" s="20" t="s">
        <v>42</v>
      </c>
      <c r="E20" s="21" t="s">
        <v>24</v>
      </c>
      <c r="F20" s="22">
        <v>300</v>
      </c>
      <c r="G20" s="17">
        <v>1</v>
      </c>
      <c r="H20" s="18">
        <f t="shared" si="1"/>
        <v>300</v>
      </c>
    </row>
    <row r="21" spans="1:8">
      <c r="A21" s="13" t="s">
        <v>43</v>
      </c>
      <c r="B21" s="14">
        <v>1</v>
      </c>
      <c r="C21" s="15" t="s">
        <v>44</v>
      </c>
      <c r="D21" s="15" t="s">
        <v>45</v>
      </c>
      <c r="E21" s="16" t="s">
        <v>24</v>
      </c>
      <c r="F21" s="17">
        <v>300</v>
      </c>
      <c r="G21" s="17">
        <v>1</v>
      </c>
      <c r="H21" s="18">
        <f t="shared" si="1"/>
        <v>300</v>
      </c>
    </row>
    <row r="22" spans="1:8">
      <c r="A22" s="13"/>
      <c r="B22" s="14">
        <v>1</v>
      </c>
      <c r="C22" s="15" t="s">
        <v>46</v>
      </c>
      <c r="D22" s="15" t="s">
        <v>47</v>
      </c>
      <c r="E22" s="16" t="s">
        <v>24</v>
      </c>
      <c r="F22" s="17">
        <v>10.26</v>
      </c>
      <c r="G22" s="17">
        <v>8</v>
      </c>
      <c r="H22" s="18">
        <f t="shared" si="1"/>
        <v>82.08</v>
      </c>
    </row>
    <row r="23" spans="1:8">
      <c r="A23" s="13"/>
      <c r="B23" s="13"/>
      <c r="C23" s="15" t="s">
        <v>48</v>
      </c>
      <c r="D23" s="20" t="s">
        <v>49</v>
      </c>
      <c r="E23" s="21" t="s">
        <v>24</v>
      </c>
      <c r="F23" s="22">
        <v>10.74</v>
      </c>
      <c r="G23" s="17">
        <v>2</v>
      </c>
      <c r="H23" s="18">
        <f t="shared" si="1"/>
        <v>21.48</v>
      </c>
    </row>
    <row r="24" spans="1:8">
      <c r="A24" s="13" t="s">
        <v>50</v>
      </c>
      <c r="B24" s="14">
        <v>1</v>
      </c>
      <c r="C24" s="15" t="s">
        <v>51</v>
      </c>
      <c r="D24" s="15"/>
      <c r="E24" s="16" t="s">
        <v>27</v>
      </c>
      <c r="F24" s="17">
        <v>77.209999999999994</v>
      </c>
      <c r="G24" s="17">
        <v>36</v>
      </c>
      <c r="H24" s="18">
        <f t="shared" si="1"/>
        <v>2779.56</v>
      </c>
    </row>
    <row r="25" spans="1:8" ht="15">
      <c r="A25" s="13"/>
      <c r="B25" s="14"/>
      <c r="C25" s="15" t="s">
        <v>52</v>
      </c>
      <c r="D25" s="15"/>
      <c r="E25" s="30"/>
      <c r="F25" s="30"/>
      <c r="G25" s="31" t="s">
        <v>28</v>
      </c>
      <c r="H25" s="32">
        <f>SUM(H14:H24)</f>
        <v>16335.8675</v>
      </c>
    </row>
    <row r="26" spans="1:8" s="4" customFormat="1" ht="15">
      <c r="A26" s="1"/>
      <c r="B26" s="1"/>
      <c r="C26" s="7" t="s">
        <v>53</v>
      </c>
      <c r="D26" s="1"/>
      <c r="E26" s="1"/>
      <c r="F26" s="1"/>
      <c r="G26" s="3"/>
      <c r="H26" s="1"/>
    </row>
    <row r="27" spans="1:8">
      <c r="A27" s="29"/>
      <c r="B27" s="29"/>
      <c r="C27" s="33"/>
      <c r="D27" s="29"/>
      <c r="E27" s="29"/>
      <c r="F27" s="29"/>
      <c r="G27" s="34"/>
      <c r="H27" s="29"/>
    </row>
    <row r="28" spans="1:8">
      <c r="A28" s="13"/>
      <c r="B28" s="14">
        <v>1</v>
      </c>
      <c r="C28" s="15" t="s">
        <v>54</v>
      </c>
      <c r="D28" s="15" t="s">
        <v>47</v>
      </c>
      <c r="E28" s="16" t="s">
        <v>24</v>
      </c>
      <c r="F28" s="17">
        <v>3</v>
      </c>
      <c r="G28" s="17">
        <v>10.26</v>
      </c>
      <c r="H28" s="35">
        <f t="shared" ref="H28:H35" si="2">F28*G28</f>
        <v>30.78</v>
      </c>
    </row>
    <row r="29" spans="1:8">
      <c r="A29" s="13"/>
      <c r="B29" s="13"/>
      <c r="C29" s="15" t="s">
        <v>55</v>
      </c>
      <c r="D29" s="15" t="s">
        <v>56</v>
      </c>
      <c r="E29" s="16" t="s">
        <v>24</v>
      </c>
      <c r="F29" s="17">
        <v>1</v>
      </c>
      <c r="G29" s="17">
        <v>995</v>
      </c>
      <c r="H29" s="35">
        <f t="shared" si="2"/>
        <v>995</v>
      </c>
    </row>
    <row r="30" spans="1:8">
      <c r="A30" s="13"/>
      <c r="B30" s="14">
        <v>1</v>
      </c>
      <c r="C30" s="15" t="s">
        <v>57</v>
      </c>
      <c r="D30" s="20" t="s">
        <v>58</v>
      </c>
      <c r="E30" s="21" t="s">
        <v>24</v>
      </c>
      <c r="F30" s="17">
        <v>4</v>
      </c>
      <c r="G30" s="22">
        <v>1.19</v>
      </c>
      <c r="H30" s="35">
        <f t="shared" si="2"/>
        <v>4.76</v>
      </c>
    </row>
    <row r="31" spans="1:8">
      <c r="A31" s="13" t="s">
        <v>59</v>
      </c>
      <c r="B31" s="14" t="s">
        <v>60</v>
      </c>
      <c r="C31" s="15" t="s">
        <v>61</v>
      </c>
      <c r="D31" s="15" t="s">
        <v>62</v>
      </c>
      <c r="E31" s="16" t="s">
        <v>24</v>
      </c>
      <c r="F31" s="17">
        <v>1</v>
      </c>
      <c r="G31" s="17">
        <v>42.94</v>
      </c>
      <c r="H31" s="35">
        <f t="shared" si="2"/>
        <v>42.94</v>
      </c>
    </row>
    <row r="32" spans="1:8">
      <c r="A32" s="13"/>
      <c r="B32" s="14"/>
      <c r="C32" s="15" t="s">
        <v>63</v>
      </c>
      <c r="D32" s="15" t="s">
        <v>64</v>
      </c>
      <c r="E32" s="16" t="s">
        <v>16</v>
      </c>
      <c r="F32" s="17">
        <v>1.1100000000000001</v>
      </c>
      <c r="G32" s="17">
        <v>65.3</v>
      </c>
      <c r="H32" s="35">
        <f t="shared" si="2"/>
        <v>72.483000000000004</v>
      </c>
    </row>
    <row r="33" spans="1:8">
      <c r="A33" s="13"/>
      <c r="B33" s="14"/>
      <c r="C33" s="15" t="s">
        <v>65</v>
      </c>
      <c r="D33" s="20" t="s">
        <v>66</v>
      </c>
      <c r="E33" s="21" t="s">
        <v>24</v>
      </c>
      <c r="F33" s="17">
        <v>0.1</v>
      </c>
      <c r="G33" s="22">
        <v>270</v>
      </c>
      <c r="H33" s="35">
        <f t="shared" si="2"/>
        <v>27</v>
      </c>
    </row>
    <row r="34" spans="1:8">
      <c r="A34" s="13" t="s">
        <v>59</v>
      </c>
      <c r="B34" s="14" t="s">
        <v>60</v>
      </c>
      <c r="C34" s="15" t="s">
        <v>67</v>
      </c>
      <c r="D34" s="15"/>
      <c r="E34" s="16" t="s">
        <v>27</v>
      </c>
      <c r="F34" s="17">
        <v>2</v>
      </c>
      <c r="G34" s="17">
        <v>68.64</v>
      </c>
      <c r="H34" s="35">
        <f t="shared" si="2"/>
        <v>137.28</v>
      </c>
    </row>
    <row r="35" spans="1:8">
      <c r="A35" s="13" t="s">
        <v>12</v>
      </c>
      <c r="B35" s="14" t="s">
        <v>13</v>
      </c>
      <c r="C35" s="15"/>
      <c r="D35" s="15"/>
      <c r="E35" s="16"/>
      <c r="F35" s="17"/>
      <c r="G35" s="17"/>
      <c r="H35" s="35">
        <f t="shared" si="2"/>
        <v>0</v>
      </c>
    </row>
    <row r="36" spans="1:8" ht="15">
      <c r="A36" s="13"/>
      <c r="B36" s="13"/>
      <c r="C36" s="24"/>
      <c r="D36" s="13"/>
      <c r="E36" s="14"/>
      <c r="F36" s="25"/>
      <c r="G36" s="26" t="s">
        <v>28</v>
      </c>
      <c r="H36" s="27">
        <f>SUM(H28:H35)</f>
        <v>1310.2429999999999</v>
      </c>
    </row>
    <row r="37" spans="1:8">
      <c r="A37" s="29"/>
      <c r="B37" s="29"/>
      <c r="C37" s="12"/>
      <c r="D37" s="29"/>
      <c r="E37" s="29"/>
      <c r="F37" s="29"/>
      <c r="G37" s="34"/>
      <c r="H37" s="29"/>
    </row>
    <row r="38" spans="1:8" ht="15">
      <c r="A38" s="29"/>
      <c r="B38" s="29"/>
      <c r="C38" s="7" t="s">
        <v>68</v>
      </c>
      <c r="D38" s="29"/>
      <c r="E38" s="29"/>
      <c r="F38" s="29"/>
      <c r="G38" s="34"/>
      <c r="H38" s="29"/>
    </row>
    <row r="39" spans="1:8">
      <c r="A39" s="29"/>
      <c r="B39" s="29"/>
      <c r="C39" s="15" t="s">
        <v>69</v>
      </c>
      <c r="D39" s="15" t="s">
        <v>70</v>
      </c>
      <c r="E39" s="16" t="s">
        <v>21</v>
      </c>
      <c r="F39" s="17">
        <v>15.57</v>
      </c>
      <c r="G39" s="17">
        <v>11.43</v>
      </c>
      <c r="H39" s="18">
        <f t="shared" ref="H39:H50" si="3">F39*G39</f>
        <v>177.96510000000001</v>
      </c>
    </row>
    <row r="40" spans="1:8">
      <c r="A40" s="29"/>
      <c r="B40" s="29"/>
      <c r="C40" s="15" t="s">
        <v>71</v>
      </c>
      <c r="D40" s="15" t="s">
        <v>72</v>
      </c>
      <c r="E40" s="16" t="s">
        <v>21</v>
      </c>
      <c r="F40" s="17">
        <v>0.28999999999999998</v>
      </c>
      <c r="G40" s="17">
        <v>160</v>
      </c>
      <c r="H40" s="18">
        <f t="shared" si="3"/>
        <v>46.4</v>
      </c>
    </row>
    <row r="41" spans="1:8">
      <c r="A41" s="29"/>
      <c r="B41" s="29"/>
      <c r="C41" s="15" t="s">
        <v>73</v>
      </c>
      <c r="D41" s="20"/>
      <c r="E41" s="21"/>
      <c r="F41" s="17"/>
      <c r="G41" s="22"/>
      <c r="H41" s="18">
        <f t="shared" si="3"/>
        <v>0</v>
      </c>
    </row>
    <row r="42" spans="1:8">
      <c r="A42" s="29"/>
      <c r="B42" s="29"/>
      <c r="C42" s="15" t="s">
        <v>74</v>
      </c>
      <c r="D42" s="15" t="s">
        <v>75</v>
      </c>
      <c r="E42" s="16" t="s">
        <v>21</v>
      </c>
      <c r="F42" s="17">
        <v>8</v>
      </c>
      <c r="G42" s="17">
        <v>72.3</v>
      </c>
      <c r="H42" s="18">
        <f t="shared" si="3"/>
        <v>578.4</v>
      </c>
    </row>
    <row r="43" spans="1:8">
      <c r="A43" s="29"/>
      <c r="B43" s="29"/>
      <c r="C43" s="15" t="s">
        <v>76</v>
      </c>
      <c r="D43" s="15" t="s">
        <v>77</v>
      </c>
      <c r="E43" s="16" t="s">
        <v>24</v>
      </c>
      <c r="F43" s="17">
        <v>1</v>
      </c>
      <c r="G43" s="17">
        <v>54.72</v>
      </c>
      <c r="H43" s="18">
        <f t="shared" si="3"/>
        <v>54.72</v>
      </c>
    </row>
    <row r="44" spans="1:8">
      <c r="A44" s="29"/>
      <c r="B44" s="29"/>
      <c r="C44" s="15"/>
      <c r="D44" s="15" t="s">
        <v>78</v>
      </c>
      <c r="E44" s="16" t="s">
        <v>24</v>
      </c>
      <c r="F44" s="17">
        <v>1</v>
      </c>
      <c r="G44" s="17">
        <v>25.92</v>
      </c>
      <c r="H44" s="18">
        <f t="shared" si="3"/>
        <v>25.92</v>
      </c>
    </row>
    <row r="45" spans="1:8">
      <c r="A45" s="29"/>
      <c r="B45" s="29"/>
      <c r="C45" s="15"/>
      <c r="D45" s="15" t="s">
        <v>79</v>
      </c>
      <c r="E45" s="16" t="s">
        <v>80</v>
      </c>
      <c r="F45" s="17">
        <v>1</v>
      </c>
      <c r="G45" s="17">
        <v>56.64</v>
      </c>
      <c r="H45" s="18">
        <f t="shared" si="3"/>
        <v>56.64</v>
      </c>
    </row>
    <row r="46" spans="1:8">
      <c r="A46" s="29"/>
      <c r="B46" s="29"/>
      <c r="C46" s="15" t="s">
        <v>81</v>
      </c>
      <c r="D46" s="15" t="s">
        <v>75</v>
      </c>
      <c r="E46" s="16" t="s">
        <v>21</v>
      </c>
      <c r="F46" s="17">
        <v>2</v>
      </c>
      <c r="G46" s="17">
        <v>72.3</v>
      </c>
      <c r="H46" s="18">
        <f t="shared" si="3"/>
        <v>144.6</v>
      </c>
    </row>
    <row r="47" spans="1:8">
      <c r="A47" s="29"/>
      <c r="B47" s="29"/>
      <c r="C47" s="15" t="s">
        <v>82</v>
      </c>
      <c r="D47" s="15" t="s">
        <v>77</v>
      </c>
      <c r="E47" s="16" t="s">
        <v>24</v>
      </c>
      <c r="F47" s="17">
        <v>1</v>
      </c>
      <c r="G47" s="17">
        <v>54.72</v>
      </c>
      <c r="H47" s="18">
        <f t="shared" si="3"/>
        <v>54.72</v>
      </c>
    </row>
    <row r="48" spans="1:8">
      <c r="A48" s="29"/>
      <c r="B48" s="29"/>
      <c r="C48" s="15"/>
      <c r="D48" s="15" t="s">
        <v>79</v>
      </c>
      <c r="E48" s="16" t="s">
        <v>80</v>
      </c>
      <c r="F48" s="17">
        <v>0.23</v>
      </c>
      <c r="G48" s="17">
        <v>56.64</v>
      </c>
      <c r="H48" s="18">
        <f t="shared" si="3"/>
        <v>13.027200000000001</v>
      </c>
    </row>
    <row r="49" spans="1:8">
      <c r="A49" s="13"/>
      <c r="B49" s="14">
        <v>1</v>
      </c>
      <c r="C49" s="15" t="s">
        <v>83</v>
      </c>
      <c r="D49" s="15"/>
      <c r="E49" s="16"/>
      <c r="F49" s="17"/>
      <c r="G49" s="17"/>
      <c r="H49" s="18">
        <f t="shared" si="3"/>
        <v>0</v>
      </c>
    </row>
    <row r="50" spans="1:8">
      <c r="A50" s="13"/>
      <c r="B50" s="14"/>
      <c r="C50" s="15" t="s">
        <v>84</v>
      </c>
      <c r="D50" s="15"/>
      <c r="E50" s="16" t="s">
        <v>27</v>
      </c>
      <c r="F50" s="17">
        <v>3</v>
      </c>
      <c r="G50" s="17">
        <v>68.64</v>
      </c>
      <c r="H50" s="18">
        <f t="shared" si="3"/>
        <v>205.92000000000002</v>
      </c>
    </row>
    <row r="51" spans="1:8" ht="15">
      <c r="A51" s="13"/>
      <c r="B51" s="14"/>
      <c r="C51" s="15"/>
      <c r="D51" s="15"/>
      <c r="E51" s="16"/>
      <c r="F51" s="17"/>
      <c r="G51" s="36" t="s">
        <v>28</v>
      </c>
      <c r="H51" s="32">
        <f>SUM(H39:H50)</f>
        <v>1358.3123000000001</v>
      </c>
    </row>
    <row r="52" spans="1:8" s="4" customFormat="1" ht="15">
      <c r="A52" s="1"/>
      <c r="B52" s="1"/>
      <c r="C52" s="12"/>
      <c r="D52" s="1"/>
      <c r="E52" s="1"/>
      <c r="F52" s="1"/>
      <c r="G52" s="3"/>
      <c r="H52" s="1"/>
    </row>
    <row r="53" spans="1:8" ht="15">
      <c r="A53" s="29"/>
      <c r="B53" s="29"/>
      <c r="C53" s="7" t="s">
        <v>85</v>
      </c>
      <c r="D53" s="29"/>
      <c r="E53" s="29"/>
      <c r="F53" s="29"/>
      <c r="G53" s="34"/>
      <c r="H53" s="29"/>
    </row>
    <row r="54" spans="1:8">
      <c r="A54" s="13" t="s">
        <v>12</v>
      </c>
      <c r="B54" s="14" t="s">
        <v>13</v>
      </c>
      <c r="C54" s="15" t="s">
        <v>86</v>
      </c>
      <c r="D54" s="37" t="s">
        <v>87</v>
      </c>
      <c r="E54" s="38" t="s">
        <v>24</v>
      </c>
      <c r="F54" s="17">
        <v>2</v>
      </c>
      <c r="G54" s="39">
        <v>86</v>
      </c>
      <c r="H54" s="35">
        <f t="shared" ref="H54:H58" si="4">F54*G54</f>
        <v>172</v>
      </c>
    </row>
    <row r="55" spans="1:8">
      <c r="A55" s="13" t="s">
        <v>88</v>
      </c>
      <c r="B55" s="14">
        <v>1</v>
      </c>
      <c r="C55" s="15" t="s">
        <v>89</v>
      </c>
      <c r="D55" s="15" t="s">
        <v>90</v>
      </c>
      <c r="E55" s="16" t="s">
        <v>24</v>
      </c>
      <c r="F55" s="17">
        <v>8</v>
      </c>
      <c r="G55" s="17">
        <v>13.63</v>
      </c>
      <c r="H55" s="35">
        <f t="shared" si="4"/>
        <v>109.04</v>
      </c>
    </row>
    <row r="56" spans="1:8">
      <c r="A56" s="13"/>
      <c r="B56" s="14">
        <v>1</v>
      </c>
      <c r="C56" s="15"/>
      <c r="D56" s="15" t="s">
        <v>91</v>
      </c>
      <c r="E56" s="16" t="s">
        <v>24</v>
      </c>
      <c r="F56" s="17">
        <v>8</v>
      </c>
      <c r="G56" s="17">
        <v>5.9</v>
      </c>
      <c r="H56" s="35">
        <f t="shared" si="4"/>
        <v>47.2</v>
      </c>
    </row>
    <row r="57" spans="1:8">
      <c r="A57" s="13"/>
      <c r="B57" s="14">
        <v>1</v>
      </c>
      <c r="C57" s="15" t="s">
        <v>92</v>
      </c>
      <c r="D57" s="15" t="s">
        <v>93</v>
      </c>
      <c r="E57" s="16" t="s">
        <v>24</v>
      </c>
      <c r="F57" s="17">
        <v>1</v>
      </c>
      <c r="G57" s="17">
        <v>243</v>
      </c>
      <c r="H57" s="35">
        <f t="shared" si="4"/>
        <v>243</v>
      </c>
    </row>
    <row r="58" spans="1:8">
      <c r="A58" s="13" t="s">
        <v>94</v>
      </c>
      <c r="B58" s="14">
        <v>1</v>
      </c>
      <c r="C58" s="15" t="s">
        <v>95</v>
      </c>
      <c r="D58" s="15" t="s">
        <v>96</v>
      </c>
      <c r="E58" s="16" t="s">
        <v>24</v>
      </c>
      <c r="F58" s="17">
        <v>1</v>
      </c>
      <c r="G58" s="17">
        <v>241.96</v>
      </c>
      <c r="H58" s="35">
        <f t="shared" si="4"/>
        <v>241.96</v>
      </c>
    </row>
    <row r="59" spans="1:8" ht="15">
      <c r="A59" s="13"/>
      <c r="B59" s="14"/>
      <c r="C59" s="24"/>
      <c r="D59" s="13"/>
      <c r="E59" s="14"/>
      <c r="F59" s="25"/>
      <c r="G59" s="26" t="s">
        <v>28</v>
      </c>
      <c r="H59" s="27">
        <f>SUM(H54:H58)</f>
        <v>813.2</v>
      </c>
    </row>
    <row r="60" spans="1:8" s="4" customFormat="1" ht="15">
      <c r="A60" s="1"/>
      <c r="B60" s="1"/>
      <c r="C60" s="12"/>
      <c r="D60" s="1"/>
      <c r="E60" s="1"/>
      <c r="F60" s="1"/>
      <c r="G60" s="3"/>
      <c r="H60" s="1"/>
    </row>
    <row r="61" spans="1:8" ht="15">
      <c r="A61" s="29"/>
      <c r="B61" s="29"/>
      <c r="C61" s="7" t="s">
        <v>97</v>
      </c>
      <c r="D61" s="29"/>
      <c r="E61" s="29"/>
      <c r="F61" s="29"/>
      <c r="G61" s="34"/>
      <c r="H61" s="29"/>
    </row>
    <row r="62" spans="1:8">
      <c r="A62" s="13" t="s">
        <v>12</v>
      </c>
      <c r="B62" s="14" t="s">
        <v>13</v>
      </c>
      <c r="C62" s="15" t="s">
        <v>98</v>
      </c>
      <c r="D62" s="37" t="s">
        <v>99</v>
      </c>
      <c r="E62" s="38" t="s">
        <v>24</v>
      </c>
      <c r="F62" s="17">
        <v>2</v>
      </c>
      <c r="G62" s="39">
        <v>150.22999999999999</v>
      </c>
      <c r="H62" s="35">
        <f t="shared" ref="H62:H74" si="5">F62*G62</f>
        <v>300.45999999999998</v>
      </c>
    </row>
    <row r="63" spans="1:8">
      <c r="A63" s="13" t="s">
        <v>88</v>
      </c>
      <c r="B63" s="14">
        <v>1</v>
      </c>
      <c r="C63" s="15" t="s">
        <v>100</v>
      </c>
      <c r="D63" s="15" t="s">
        <v>101</v>
      </c>
      <c r="E63" s="16" t="s">
        <v>24</v>
      </c>
      <c r="F63" s="17">
        <v>4</v>
      </c>
      <c r="G63" s="17">
        <v>38.880000000000003</v>
      </c>
      <c r="H63" s="35">
        <f t="shared" si="5"/>
        <v>155.52000000000001</v>
      </c>
    </row>
    <row r="64" spans="1:8">
      <c r="A64" s="13"/>
      <c r="B64" s="14">
        <v>1</v>
      </c>
      <c r="C64" s="15"/>
      <c r="D64" s="15" t="s">
        <v>102</v>
      </c>
      <c r="E64" s="16" t="s">
        <v>24</v>
      </c>
      <c r="F64" s="17">
        <v>1</v>
      </c>
      <c r="G64" s="17">
        <v>76.88</v>
      </c>
      <c r="H64" s="35">
        <f t="shared" si="5"/>
        <v>76.88</v>
      </c>
    </row>
    <row r="65" spans="1:8">
      <c r="A65" s="13"/>
      <c r="B65" s="14">
        <v>1</v>
      </c>
      <c r="C65" s="15" t="s">
        <v>46</v>
      </c>
      <c r="D65" s="15" t="s">
        <v>47</v>
      </c>
      <c r="E65" s="16" t="s">
        <v>24</v>
      </c>
      <c r="F65" s="17">
        <v>8</v>
      </c>
      <c r="G65" s="17">
        <v>10.3</v>
      </c>
      <c r="H65" s="35">
        <f t="shared" si="5"/>
        <v>82.4</v>
      </c>
    </row>
    <row r="66" spans="1:8">
      <c r="A66" s="13" t="s">
        <v>17</v>
      </c>
      <c r="B66" s="14">
        <v>1</v>
      </c>
      <c r="C66" s="15" t="s">
        <v>48</v>
      </c>
      <c r="D66" s="20" t="s">
        <v>49</v>
      </c>
      <c r="E66" s="21" t="s">
        <v>24</v>
      </c>
      <c r="F66" s="17">
        <v>2</v>
      </c>
      <c r="G66" s="22">
        <v>8.6999999999999993</v>
      </c>
      <c r="H66" s="35">
        <f t="shared" si="5"/>
        <v>17.399999999999999</v>
      </c>
    </row>
    <row r="67" spans="1:8">
      <c r="A67" s="13"/>
      <c r="B67" s="14" t="s">
        <v>103</v>
      </c>
      <c r="C67" s="15" t="s">
        <v>104</v>
      </c>
      <c r="D67" s="15" t="s">
        <v>105</v>
      </c>
      <c r="E67" s="16" t="s">
        <v>24</v>
      </c>
      <c r="F67" s="17">
        <v>1</v>
      </c>
      <c r="G67" s="17">
        <v>52.32</v>
      </c>
      <c r="H67" s="35">
        <f t="shared" si="5"/>
        <v>52.32</v>
      </c>
    </row>
    <row r="68" spans="1:8" hidden="1">
      <c r="A68" s="13"/>
      <c r="B68" s="13"/>
      <c r="C68" s="24"/>
      <c r="D68" s="13"/>
      <c r="E68" s="14"/>
      <c r="F68" s="25"/>
      <c r="G68" s="28"/>
      <c r="H68" s="25">
        <f t="shared" si="5"/>
        <v>0</v>
      </c>
    </row>
    <row r="69" spans="1:8" hidden="1">
      <c r="A69" s="13"/>
      <c r="B69" s="13"/>
      <c r="C69" s="24"/>
      <c r="D69" s="13"/>
      <c r="E69" s="14"/>
      <c r="F69" s="25"/>
      <c r="G69" s="28"/>
      <c r="H69" s="25">
        <f t="shared" si="5"/>
        <v>0</v>
      </c>
    </row>
    <row r="70" spans="1:8" hidden="1">
      <c r="A70" s="13"/>
      <c r="B70" s="14"/>
      <c r="C70" s="24"/>
      <c r="D70" s="13"/>
      <c r="E70" s="14"/>
      <c r="F70" s="25"/>
      <c r="G70" s="28"/>
      <c r="H70" s="25">
        <f t="shared" si="5"/>
        <v>0</v>
      </c>
    </row>
    <row r="71" spans="1:8" hidden="1">
      <c r="A71" s="13"/>
      <c r="B71" s="14"/>
      <c r="C71" s="24"/>
      <c r="D71" s="40"/>
      <c r="E71" s="41"/>
      <c r="F71" s="42"/>
      <c r="G71" s="28"/>
      <c r="H71" s="25">
        <f t="shared" si="5"/>
        <v>0</v>
      </c>
    </row>
    <row r="72" spans="1:8" hidden="1">
      <c r="A72" s="13"/>
      <c r="B72" s="13"/>
      <c r="C72" s="24"/>
      <c r="D72" s="13"/>
      <c r="E72" s="14"/>
      <c r="F72" s="25"/>
      <c r="G72" s="28"/>
      <c r="H72" s="25">
        <f t="shared" si="5"/>
        <v>0</v>
      </c>
    </row>
    <row r="73" spans="1:8" hidden="1">
      <c r="A73" s="13"/>
      <c r="B73" s="13"/>
      <c r="C73" s="24"/>
      <c r="D73" s="13"/>
      <c r="E73" s="14"/>
      <c r="F73" s="25"/>
      <c r="G73" s="28"/>
      <c r="H73" s="25">
        <f t="shared" si="5"/>
        <v>0</v>
      </c>
    </row>
    <row r="74" spans="1:8" hidden="1">
      <c r="A74" s="13"/>
      <c r="B74" s="13"/>
      <c r="C74" s="24"/>
      <c r="D74" s="13"/>
      <c r="E74" s="14"/>
      <c r="F74" s="25"/>
      <c r="G74" s="28"/>
      <c r="H74" s="25">
        <f t="shared" si="5"/>
        <v>0</v>
      </c>
    </row>
    <row r="75" spans="1:8" ht="15">
      <c r="A75" s="13"/>
      <c r="B75" s="13"/>
      <c r="C75" s="24"/>
      <c r="D75" s="13"/>
      <c r="E75" s="14"/>
      <c r="F75" s="25"/>
      <c r="G75" s="26" t="s">
        <v>28</v>
      </c>
      <c r="H75" s="27">
        <f>SUM(H62:H74)</f>
        <v>684.98</v>
      </c>
    </row>
    <row r="76" spans="1:8">
      <c r="A76" s="13"/>
      <c r="B76" s="13"/>
      <c r="C76" s="24"/>
      <c r="D76" s="13"/>
      <c r="E76" s="14"/>
      <c r="F76" s="25"/>
      <c r="G76" s="28"/>
      <c r="H76" s="25"/>
    </row>
    <row r="77" spans="1:8" s="4" customFormat="1" ht="15">
      <c r="A77" s="1"/>
      <c r="B77" s="1"/>
      <c r="C77" s="12"/>
      <c r="D77" s="1"/>
      <c r="E77" s="1"/>
      <c r="F77" s="1"/>
      <c r="G77" s="3"/>
      <c r="H77" s="1"/>
    </row>
    <row r="78" spans="1:8" ht="20.65" customHeight="1">
      <c r="A78" s="29"/>
      <c r="B78" s="29"/>
      <c r="C78" s="7" t="s">
        <v>106</v>
      </c>
      <c r="D78" s="29"/>
      <c r="E78" s="29"/>
      <c r="F78" s="29"/>
      <c r="G78" s="34"/>
      <c r="H78" s="29"/>
    </row>
    <row r="79" spans="1:8" ht="14.85" customHeight="1">
      <c r="A79" s="29"/>
      <c r="B79" s="29"/>
      <c r="C79" s="15" t="s">
        <v>107</v>
      </c>
      <c r="D79" s="37" t="s">
        <v>108</v>
      </c>
      <c r="E79" s="38" t="s">
        <v>24</v>
      </c>
      <c r="F79" s="17">
        <v>1</v>
      </c>
      <c r="G79" s="39">
        <v>2862</v>
      </c>
      <c r="H79" s="35">
        <f t="shared" ref="H79:H85" si="6">F79*G79</f>
        <v>2862</v>
      </c>
    </row>
    <row r="80" spans="1:8" ht="12.6" customHeight="1">
      <c r="A80" s="29"/>
      <c r="B80" s="29"/>
      <c r="C80" s="15"/>
      <c r="D80" s="37" t="s">
        <v>109</v>
      </c>
      <c r="E80" s="16" t="s">
        <v>24</v>
      </c>
      <c r="F80" s="17">
        <v>1</v>
      </c>
      <c r="G80" s="17">
        <v>2862</v>
      </c>
      <c r="H80" s="35">
        <f t="shared" si="6"/>
        <v>2862</v>
      </c>
    </row>
    <row r="81" spans="1:8">
      <c r="A81" s="13" t="s">
        <v>110</v>
      </c>
      <c r="B81" s="14" t="s">
        <v>111</v>
      </c>
      <c r="C81" s="15"/>
      <c r="D81" s="15" t="s">
        <v>112</v>
      </c>
      <c r="E81" s="16" t="s">
        <v>24</v>
      </c>
      <c r="F81" s="17">
        <v>1</v>
      </c>
      <c r="G81" s="17">
        <v>1946</v>
      </c>
      <c r="H81" s="35">
        <f t="shared" si="6"/>
        <v>1946</v>
      </c>
    </row>
    <row r="82" spans="1:8">
      <c r="A82" s="13"/>
      <c r="B82" s="14"/>
      <c r="C82" s="15" t="s">
        <v>113</v>
      </c>
      <c r="D82" s="15" t="s">
        <v>114</v>
      </c>
      <c r="E82" s="16" t="s">
        <v>24</v>
      </c>
      <c r="F82" s="23">
        <v>6.3E-2</v>
      </c>
      <c r="G82" s="17">
        <v>1710</v>
      </c>
      <c r="H82" s="35">
        <f t="shared" si="6"/>
        <v>107.73</v>
      </c>
    </row>
    <row r="83" spans="1:8">
      <c r="A83" s="13"/>
      <c r="B83" s="14"/>
      <c r="C83" s="15" t="s">
        <v>115</v>
      </c>
      <c r="D83" s="15"/>
      <c r="E83" s="16"/>
      <c r="F83" s="17"/>
      <c r="G83" s="17"/>
      <c r="H83" s="35">
        <f t="shared" si="6"/>
        <v>0</v>
      </c>
    </row>
    <row r="84" spans="1:8">
      <c r="A84" s="13" t="s">
        <v>116</v>
      </c>
      <c r="B84" s="14">
        <v>1</v>
      </c>
      <c r="C84" s="15" t="s">
        <v>117</v>
      </c>
      <c r="D84" s="15" t="s">
        <v>62</v>
      </c>
      <c r="E84" s="16" t="s">
        <v>24</v>
      </c>
      <c r="F84" s="17">
        <v>1</v>
      </c>
      <c r="G84" s="17">
        <v>52.32</v>
      </c>
      <c r="H84" s="35">
        <f t="shared" si="6"/>
        <v>52.32</v>
      </c>
    </row>
    <row r="85" spans="1:8">
      <c r="A85" s="13" t="s">
        <v>118</v>
      </c>
      <c r="B85" s="14">
        <v>1</v>
      </c>
      <c r="C85" s="19" t="s">
        <v>119</v>
      </c>
      <c r="D85" s="15" t="s">
        <v>120</v>
      </c>
      <c r="E85" s="16" t="s">
        <v>24</v>
      </c>
      <c r="F85" s="17">
        <v>5</v>
      </c>
      <c r="G85" s="17">
        <v>8.39</v>
      </c>
      <c r="H85" s="35">
        <f t="shared" si="6"/>
        <v>41.95</v>
      </c>
    </row>
    <row r="86" spans="1:8" ht="15">
      <c r="A86" s="13"/>
      <c r="B86" s="14"/>
      <c r="C86" s="24"/>
      <c r="D86" s="40"/>
      <c r="E86" s="41"/>
      <c r="F86" s="42"/>
      <c r="G86" s="26" t="s">
        <v>28</v>
      </c>
      <c r="H86" s="27">
        <f>SUM(H79:H85)</f>
        <v>7871.9999999999991</v>
      </c>
    </row>
    <row r="87" spans="1:8" s="4" customFormat="1" ht="15">
      <c r="A87" s="1"/>
      <c r="B87" s="1"/>
      <c r="C87" s="12"/>
      <c r="D87" s="1"/>
      <c r="E87" s="1"/>
      <c r="F87" s="1"/>
      <c r="G87" s="3"/>
      <c r="H87" s="1"/>
    </row>
    <row r="88" spans="1:8" ht="15">
      <c r="A88" s="29"/>
      <c r="B88" s="29"/>
      <c r="C88" s="7" t="s">
        <v>121</v>
      </c>
      <c r="D88" s="29"/>
      <c r="E88" s="29"/>
      <c r="F88" s="29"/>
      <c r="G88" s="34"/>
      <c r="H88" s="29"/>
    </row>
    <row r="89" spans="1:8">
      <c r="A89" s="29"/>
      <c r="B89" s="29"/>
      <c r="C89" s="15" t="s">
        <v>122</v>
      </c>
      <c r="D89" s="37" t="s">
        <v>101</v>
      </c>
      <c r="E89" s="38" t="s">
        <v>24</v>
      </c>
      <c r="F89" s="17">
        <v>8</v>
      </c>
      <c r="G89" s="39">
        <v>38.880000000000003</v>
      </c>
      <c r="H89" s="35">
        <f t="shared" ref="H89:H97" si="7">F89*G89</f>
        <v>311.04000000000002</v>
      </c>
    </row>
    <row r="90" spans="1:8">
      <c r="A90" s="29"/>
      <c r="B90" s="29"/>
      <c r="C90" s="15" t="s">
        <v>123</v>
      </c>
      <c r="D90" s="37" t="s">
        <v>102</v>
      </c>
      <c r="E90" s="16" t="s">
        <v>24</v>
      </c>
      <c r="F90" s="17">
        <v>2</v>
      </c>
      <c r="G90" s="17">
        <v>76.88</v>
      </c>
      <c r="H90" s="35">
        <f t="shared" si="7"/>
        <v>153.76</v>
      </c>
    </row>
    <row r="91" spans="1:8">
      <c r="A91" s="29"/>
      <c r="B91" s="29"/>
      <c r="C91" s="15" t="s">
        <v>124</v>
      </c>
      <c r="D91" s="15" t="s">
        <v>125</v>
      </c>
      <c r="E91" s="16" t="s">
        <v>24</v>
      </c>
      <c r="F91" s="17">
        <v>4</v>
      </c>
      <c r="G91" s="17">
        <v>150.22999999999999</v>
      </c>
      <c r="H91" s="35">
        <f t="shared" si="7"/>
        <v>600.91999999999996</v>
      </c>
    </row>
    <row r="92" spans="1:8">
      <c r="A92" s="29"/>
      <c r="B92" s="29"/>
      <c r="C92" s="15" t="s">
        <v>126</v>
      </c>
      <c r="D92" s="15" t="s">
        <v>127</v>
      </c>
      <c r="E92" s="16" t="s">
        <v>24</v>
      </c>
      <c r="F92" s="17">
        <v>1</v>
      </c>
      <c r="G92" s="17">
        <v>250</v>
      </c>
      <c r="H92" s="35">
        <f t="shared" si="7"/>
        <v>250</v>
      </c>
    </row>
    <row r="93" spans="1:8">
      <c r="A93" s="29"/>
      <c r="B93" s="29"/>
      <c r="C93" s="15" t="s">
        <v>107</v>
      </c>
      <c r="D93" s="37" t="s">
        <v>128</v>
      </c>
      <c r="E93" s="38" t="s">
        <v>24</v>
      </c>
      <c r="F93" s="17">
        <v>1</v>
      </c>
      <c r="G93" s="39">
        <v>2862</v>
      </c>
      <c r="H93" s="35">
        <f t="shared" si="7"/>
        <v>2862</v>
      </c>
    </row>
    <row r="94" spans="1:8">
      <c r="A94" s="29"/>
      <c r="B94" s="29"/>
      <c r="C94" s="15"/>
      <c r="D94" s="37" t="s">
        <v>109</v>
      </c>
      <c r="E94" s="16" t="s">
        <v>24</v>
      </c>
      <c r="F94" s="17">
        <v>1</v>
      </c>
      <c r="G94" s="17">
        <v>2862</v>
      </c>
      <c r="H94" s="35">
        <f t="shared" si="7"/>
        <v>2862</v>
      </c>
    </row>
    <row r="95" spans="1:8">
      <c r="A95" s="29"/>
      <c r="B95" s="29"/>
      <c r="C95" s="15"/>
      <c r="D95" s="15" t="s">
        <v>112</v>
      </c>
      <c r="E95" s="16" t="s">
        <v>24</v>
      </c>
      <c r="F95" s="17">
        <v>1</v>
      </c>
      <c r="G95" s="17">
        <v>1946</v>
      </c>
      <c r="H95" s="35">
        <f t="shared" si="7"/>
        <v>1946</v>
      </c>
    </row>
    <row r="96" spans="1:8">
      <c r="A96" s="29"/>
      <c r="B96" s="29"/>
      <c r="C96" s="19" t="s">
        <v>129</v>
      </c>
      <c r="D96" s="15" t="s">
        <v>120</v>
      </c>
      <c r="E96" s="16" t="s">
        <v>24</v>
      </c>
      <c r="F96" s="17">
        <v>2</v>
      </c>
      <c r="G96" s="17">
        <v>8.39</v>
      </c>
      <c r="H96" s="35">
        <f t="shared" si="7"/>
        <v>16.78</v>
      </c>
    </row>
    <row r="97" spans="1:9">
      <c r="A97" s="13" t="s">
        <v>110</v>
      </c>
      <c r="B97" s="14">
        <v>1</v>
      </c>
      <c r="C97" s="15" t="s">
        <v>130</v>
      </c>
      <c r="D97" s="15" t="s">
        <v>131</v>
      </c>
      <c r="E97" s="16" t="s">
        <v>24</v>
      </c>
      <c r="F97" s="17">
        <v>1</v>
      </c>
      <c r="G97" s="17">
        <v>8.74</v>
      </c>
      <c r="H97" s="35">
        <f t="shared" si="7"/>
        <v>8.74</v>
      </c>
    </row>
    <row r="98" spans="1:9" ht="15">
      <c r="A98" s="13"/>
      <c r="B98" s="14"/>
      <c r="C98" s="24"/>
      <c r="D98" s="40"/>
      <c r="E98" s="41"/>
      <c r="F98" s="42"/>
      <c r="G98" s="26" t="s">
        <v>28</v>
      </c>
      <c r="H98" s="27">
        <f>SUM(H89:H97)</f>
        <v>9011.2400000000016</v>
      </c>
    </row>
    <row r="99" spans="1:9" s="4" customFormat="1" ht="15">
      <c r="A99" s="1"/>
      <c r="B99" s="1"/>
      <c r="C99" s="33"/>
      <c r="D99" s="29"/>
      <c r="E99" s="12"/>
      <c r="F99" s="29"/>
      <c r="G99" s="34"/>
      <c r="H99" s="29"/>
      <c r="I99" s="29"/>
    </row>
    <row r="100" spans="1:9" ht="15">
      <c r="A100" s="29"/>
      <c r="B100" s="29"/>
      <c r="C100" s="6" t="s">
        <v>132</v>
      </c>
      <c r="D100" s="29"/>
      <c r="E100" s="29"/>
      <c r="F100" s="29"/>
      <c r="G100" s="34"/>
      <c r="H100" s="29"/>
    </row>
    <row r="101" spans="1:9">
      <c r="A101" s="29"/>
      <c r="B101" s="29"/>
      <c r="C101" s="15" t="s">
        <v>133</v>
      </c>
      <c r="D101" s="37" t="s">
        <v>134</v>
      </c>
      <c r="E101" s="38" t="s">
        <v>24</v>
      </c>
      <c r="F101" s="17">
        <v>30</v>
      </c>
      <c r="G101" s="39">
        <v>11.5</v>
      </c>
      <c r="H101" s="35">
        <f t="shared" ref="H101:H105" si="8">F101*G101</f>
        <v>345</v>
      </c>
    </row>
    <row r="102" spans="1:9">
      <c r="A102" s="29"/>
      <c r="B102" s="29"/>
      <c r="C102" s="15" t="s">
        <v>135</v>
      </c>
      <c r="D102" s="37" t="s">
        <v>136</v>
      </c>
      <c r="E102" s="16" t="s">
        <v>21</v>
      </c>
      <c r="F102" s="17">
        <v>80</v>
      </c>
      <c r="G102" s="17">
        <v>0.95</v>
      </c>
      <c r="H102" s="35">
        <f t="shared" si="8"/>
        <v>76</v>
      </c>
    </row>
    <row r="103" spans="1:9">
      <c r="A103" s="29"/>
      <c r="B103" s="29"/>
      <c r="C103" s="15"/>
      <c r="D103" s="15" t="s">
        <v>137</v>
      </c>
      <c r="E103" s="16" t="s">
        <v>21</v>
      </c>
      <c r="F103" s="17">
        <v>50</v>
      </c>
      <c r="G103" s="17">
        <v>6.9</v>
      </c>
      <c r="H103" s="35">
        <f t="shared" si="8"/>
        <v>345</v>
      </c>
    </row>
    <row r="104" spans="1:9">
      <c r="A104" s="13"/>
      <c r="B104" s="14"/>
      <c r="C104" s="19" t="s">
        <v>138</v>
      </c>
      <c r="D104" s="15" t="s">
        <v>120</v>
      </c>
      <c r="E104" s="16" t="s">
        <v>24</v>
      </c>
      <c r="F104" s="17">
        <v>4</v>
      </c>
      <c r="G104" s="17">
        <v>8.39</v>
      </c>
      <c r="H104" s="35">
        <f t="shared" si="8"/>
        <v>33.56</v>
      </c>
    </row>
    <row r="105" spans="1:9">
      <c r="A105" s="29"/>
      <c r="B105" s="29"/>
      <c r="C105" s="15" t="s">
        <v>139</v>
      </c>
      <c r="D105" s="37" t="s">
        <v>49</v>
      </c>
      <c r="E105" s="38" t="s">
        <v>24</v>
      </c>
      <c r="F105" s="17">
        <v>6</v>
      </c>
      <c r="G105" s="39">
        <v>15</v>
      </c>
      <c r="H105" s="35">
        <f t="shared" si="8"/>
        <v>90</v>
      </c>
    </row>
    <row r="106" spans="1:9" ht="20.65" customHeight="1">
      <c r="A106" s="29"/>
      <c r="B106" s="29"/>
      <c r="C106" s="24"/>
      <c r="D106" s="40"/>
      <c r="E106" s="41"/>
      <c r="F106" s="42"/>
      <c r="G106" s="26" t="s">
        <v>28</v>
      </c>
      <c r="H106" s="27">
        <f>SUM(H101:H105)</f>
        <v>889.56</v>
      </c>
    </row>
    <row r="107" spans="1:9" ht="15">
      <c r="A107" s="13"/>
      <c r="B107" s="14">
        <v>1</v>
      </c>
      <c r="C107" s="7" t="s">
        <v>140</v>
      </c>
      <c r="D107" s="29"/>
      <c r="E107" s="29"/>
      <c r="F107" s="29"/>
      <c r="G107" s="34"/>
      <c r="H107" s="29"/>
    </row>
    <row r="108" spans="1:9">
      <c r="C108" s="15" t="s">
        <v>141</v>
      </c>
      <c r="D108" s="15" t="s">
        <v>136</v>
      </c>
      <c r="E108" s="16" t="s">
        <v>142</v>
      </c>
      <c r="F108" s="17">
        <v>0.60000000000000009</v>
      </c>
      <c r="G108" s="17">
        <v>413.33</v>
      </c>
      <c r="H108" s="35">
        <f t="shared" ref="H108:H116" si="9">F108*G108</f>
        <v>247.99800000000002</v>
      </c>
    </row>
    <row r="109" spans="1:9">
      <c r="C109" s="15" t="s">
        <v>143</v>
      </c>
      <c r="D109" s="37" t="s">
        <v>144</v>
      </c>
      <c r="E109" s="16" t="s">
        <v>24</v>
      </c>
      <c r="F109" s="17">
        <v>1</v>
      </c>
      <c r="G109" s="17">
        <v>342.61</v>
      </c>
      <c r="H109" s="35">
        <f t="shared" si="9"/>
        <v>342.61</v>
      </c>
    </row>
    <row r="110" spans="1:9">
      <c r="C110" s="15" t="s">
        <v>145</v>
      </c>
      <c r="D110" s="15" t="s">
        <v>146</v>
      </c>
      <c r="E110" s="16" t="s">
        <v>147</v>
      </c>
      <c r="F110" s="17">
        <v>2</v>
      </c>
      <c r="G110" s="17">
        <v>153.43</v>
      </c>
      <c r="H110" s="35">
        <f t="shared" si="9"/>
        <v>306.86</v>
      </c>
    </row>
    <row r="111" spans="1:9">
      <c r="C111" s="15" t="s">
        <v>148</v>
      </c>
      <c r="D111" s="15" t="s">
        <v>149</v>
      </c>
      <c r="E111" s="16" t="s">
        <v>21</v>
      </c>
      <c r="F111" s="17">
        <v>1.02</v>
      </c>
      <c r="G111" s="17">
        <v>125</v>
      </c>
      <c r="H111" s="35">
        <f t="shared" si="9"/>
        <v>127.5</v>
      </c>
    </row>
    <row r="112" spans="1:9">
      <c r="C112" s="15" t="s">
        <v>150</v>
      </c>
      <c r="D112" s="15"/>
      <c r="E112" s="16"/>
      <c r="F112" s="17"/>
      <c r="G112" s="17"/>
      <c r="H112" s="35">
        <f t="shared" si="9"/>
        <v>0</v>
      </c>
    </row>
    <row r="113" spans="3:12">
      <c r="C113" s="15" t="s">
        <v>151</v>
      </c>
      <c r="D113" s="37" t="s">
        <v>152</v>
      </c>
      <c r="E113" s="38" t="s">
        <v>24</v>
      </c>
      <c r="F113" s="17">
        <v>5</v>
      </c>
      <c r="G113" s="39">
        <v>8.39</v>
      </c>
      <c r="H113" s="35">
        <f t="shared" si="9"/>
        <v>41.95</v>
      </c>
    </row>
    <row r="114" spans="3:12">
      <c r="C114" s="15" t="s">
        <v>153</v>
      </c>
      <c r="D114" s="15" t="s">
        <v>49</v>
      </c>
      <c r="E114" s="16" t="s">
        <v>24</v>
      </c>
      <c r="F114" s="17">
        <v>5</v>
      </c>
      <c r="G114" s="17">
        <v>15</v>
      </c>
      <c r="H114" s="35">
        <f t="shared" si="9"/>
        <v>75</v>
      </c>
    </row>
    <row r="115" spans="3:12">
      <c r="C115" s="15" t="s">
        <v>154</v>
      </c>
      <c r="D115" s="20" t="s">
        <v>155</v>
      </c>
      <c r="E115" s="21" t="s">
        <v>16</v>
      </c>
      <c r="F115" s="17">
        <v>16</v>
      </c>
      <c r="G115" s="22">
        <v>10.199999999999999</v>
      </c>
      <c r="H115" s="35">
        <f t="shared" si="9"/>
        <v>163.19999999999999</v>
      </c>
    </row>
    <row r="116" spans="3:12">
      <c r="C116" s="15"/>
      <c r="D116" s="15" t="s">
        <v>156</v>
      </c>
      <c r="E116" s="16" t="s">
        <v>24</v>
      </c>
      <c r="F116" s="17">
        <v>2</v>
      </c>
      <c r="G116" s="17">
        <v>54.6</v>
      </c>
      <c r="H116" s="35">
        <f t="shared" si="9"/>
        <v>109.2</v>
      </c>
    </row>
    <row r="117" spans="3:12" ht="15">
      <c r="C117" s="24"/>
      <c r="D117" s="13"/>
      <c r="E117" s="14"/>
      <c r="F117" s="25"/>
      <c r="G117" s="26" t="s">
        <v>28</v>
      </c>
      <c r="H117" s="27">
        <f>SUM(H108:H116)</f>
        <v>1414.3180000000002</v>
      </c>
    </row>
    <row r="118" spans="3:12" ht="15">
      <c r="C118" s="6" t="s">
        <v>157</v>
      </c>
      <c r="D118" s="29"/>
      <c r="F118" s="43"/>
      <c r="G118" s="34"/>
      <c r="H118" s="29"/>
      <c r="J118" s="29"/>
      <c r="K118" s="29"/>
      <c r="L118" s="29"/>
    </row>
    <row r="119" spans="3:12">
      <c r="C119" s="15" t="s">
        <v>141</v>
      </c>
      <c r="D119" s="37" t="s">
        <v>31</v>
      </c>
      <c r="E119" s="38" t="s">
        <v>21</v>
      </c>
      <c r="F119" s="17">
        <v>30.9</v>
      </c>
      <c r="G119" s="39">
        <v>6.45</v>
      </c>
      <c r="H119" s="35">
        <f t="shared" ref="H119:H125" si="10">F119*G119</f>
        <v>199.30500000000001</v>
      </c>
      <c r="J119" s="29"/>
      <c r="K119" s="29"/>
      <c r="L119" s="29"/>
    </row>
    <row r="120" spans="3:12">
      <c r="C120" s="15" t="s">
        <v>158</v>
      </c>
      <c r="D120" s="37" t="s">
        <v>136</v>
      </c>
      <c r="E120" s="16" t="s">
        <v>21</v>
      </c>
      <c r="F120" s="17">
        <v>320</v>
      </c>
      <c r="G120" s="17">
        <v>0.95</v>
      </c>
      <c r="H120" s="35">
        <f t="shared" si="10"/>
        <v>304</v>
      </c>
      <c r="J120" s="29"/>
      <c r="K120" s="29"/>
      <c r="L120" s="29"/>
    </row>
    <row r="121" spans="3:12">
      <c r="C121" s="15" t="s">
        <v>159</v>
      </c>
      <c r="D121" s="15" t="s">
        <v>160</v>
      </c>
      <c r="E121" s="16" t="s">
        <v>80</v>
      </c>
      <c r="F121" s="17">
        <v>10</v>
      </c>
      <c r="G121" s="17">
        <v>25.9</v>
      </c>
      <c r="H121" s="35">
        <f t="shared" si="10"/>
        <v>259</v>
      </c>
      <c r="J121" s="29"/>
      <c r="K121" s="29"/>
      <c r="L121" s="29"/>
    </row>
    <row r="122" spans="3:12">
      <c r="C122" s="15" t="s">
        <v>161</v>
      </c>
      <c r="D122" s="15" t="s">
        <v>162</v>
      </c>
      <c r="E122" s="16" t="s">
        <v>21</v>
      </c>
      <c r="F122" s="17">
        <v>480</v>
      </c>
      <c r="G122" s="17">
        <v>1.7000000000000002</v>
      </c>
      <c r="H122" s="35">
        <f t="shared" si="10"/>
        <v>816.00000000000011</v>
      </c>
      <c r="J122" s="29"/>
      <c r="K122" s="29"/>
      <c r="L122" s="29"/>
    </row>
    <row r="123" spans="3:12">
      <c r="C123" s="15"/>
      <c r="D123" s="15" t="s">
        <v>163</v>
      </c>
      <c r="E123" s="16" t="s">
        <v>21</v>
      </c>
      <c r="F123" s="17">
        <v>50</v>
      </c>
      <c r="G123" s="17">
        <v>6.9</v>
      </c>
      <c r="H123" s="35">
        <f t="shared" si="10"/>
        <v>345</v>
      </c>
      <c r="J123" s="29"/>
      <c r="K123" s="29"/>
    </row>
    <row r="124" spans="3:12">
      <c r="C124" s="15" t="s">
        <v>164</v>
      </c>
      <c r="D124" s="15" t="s">
        <v>165</v>
      </c>
      <c r="E124" s="16" t="s">
        <v>24</v>
      </c>
      <c r="F124" s="17">
        <v>4</v>
      </c>
      <c r="G124" s="17">
        <v>8.39</v>
      </c>
      <c r="H124" s="35">
        <f t="shared" si="10"/>
        <v>33.56</v>
      </c>
      <c r="J124" s="29"/>
      <c r="K124" s="29"/>
    </row>
    <row r="125" spans="3:12">
      <c r="C125" s="15" t="s">
        <v>166</v>
      </c>
      <c r="D125" s="37" t="s">
        <v>167</v>
      </c>
      <c r="E125" s="38" t="s">
        <v>24</v>
      </c>
      <c r="F125" s="17">
        <v>1</v>
      </c>
      <c r="G125" s="39">
        <v>15</v>
      </c>
      <c r="H125" s="35">
        <f t="shared" si="10"/>
        <v>15</v>
      </c>
      <c r="J125" s="29"/>
      <c r="K125" s="29"/>
    </row>
    <row r="126" spans="3:12" ht="15">
      <c r="C126" s="12"/>
      <c r="D126" s="13"/>
      <c r="G126" s="26" t="s">
        <v>28</v>
      </c>
      <c r="H126" s="44">
        <f>SUM(H119:H125)</f>
        <v>1971.8650000000002</v>
      </c>
      <c r="J126" s="29"/>
      <c r="K126" s="29"/>
    </row>
    <row r="127" spans="3:12" ht="15">
      <c r="C127" s="4" t="s">
        <v>168</v>
      </c>
      <c r="D127" s="13"/>
      <c r="G127" s="26"/>
      <c r="H127" s="44"/>
      <c r="J127" s="29"/>
      <c r="K127" s="29"/>
    </row>
    <row r="128" spans="3:12">
      <c r="C128" s="15" t="s">
        <v>169</v>
      </c>
      <c r="D128" s="37" t="s">
        <v>165</v>
      </c>
      <c r="E128" s="16" t="s">
        <v>24</v>
      </c>
      <c r="F128" s="17">
        <v>6</v>
      </c>
      <c r="G128" s="17">
        <v>12.01</v>
      </c>
      <c r="H128" s="35">
        <f>F128*G128</f>
        <v>72.06</v>
      </c>
      <c r="J128" s="29"/>
      <c r="K128" s="29"/>
    </row>
    <row r="129" spans="3:11" ht="15">
      <c r="C129" s="12"/>
      <c r="D129" s="13"/>
      <c r="G129" s="26" t="s">
        <v>28</v>
      </c>
      <c r="H129" s="44">
        <f>SUM(H128)</f>
        <v>72.06</v>
      </c>
      <c r="J129" s="29"/>
      <c r="K129" s="29"/>
    </row>
    <row r="130" spans="3:11">
      <c r="C130" s="12"/>
      <c r="D130" s="14"/>
      <c r="E130" s="13"/>
      <c r="F130" s="13"/>
      <c r="G130" s="45"/>
      <c r="H130" s="14"/>
      <c r="J130" s="29"/>
      <c r="K130" s="29"/>
    </row>
    <row r="131" spans="3:11" ht="15">
      <c r="C131" s="13"/>
      <c r="D131" s="14"/>
      <c r="E131" s="13"/>
      <c r="F131" s="13"/>
      <c r="G131" s="46" t="s">
        <v>170</v>
      </c>
      <c r="H131" s="47">
        <f>H126+H117+H106+H98+H86+H75+H59+H51+H36+H25+H11+H129</f>
        <v>42864.205799999996</v>
      </c>
      <c r="J131" s="29"/>
      <c r="K131" s="29"/>
    </row>
  </sheetData>
  <sheetProtection selectLockedCells="1" selectUnlockedCells="1"/>
  <mergeCells count="9">
    <mergeCell ref="F4:F5"/>
    <mergeCell ref="G4:G5"/>
    <mergeCell ref="H4:H5"/>
    <mergeCell ref="C2:D2"/>
    <mergeCell ref="A4:A5"/>
    <mergeCell ref="B4:B5"/>
    <mergeCell ref="C4:C5"/>
    <mergeCell ref="D4:D5"/>
    <mergeCell ref="E4:E5"/>
  </mergeCells>
  <pageMargins left="0.39374999999999999" right="0.78749999999999998" top="0.78749999999999998" bottom="0.39374999999999999" header="0.51180555555555551" footer="0.51180555555555551"/>
  <pageSetup paperSize="9" scale="8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Беляева11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2019-03-19T06:30:33Z</dcterms:created>
  <dcterms:modified xsi:type="dcterms:W3CDTF">2019-03-19T06:30:43Z</dcterms:modified>
</cp:coreProperties>
</file>